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1" i="1" l="1"/>
  <c r="H24" i="1"/>
  <c r="H16" i="1"/>
  <c r="H21" i="1"/>
  <c r="H48" i="1"/>
  <c r="H20" i="1" l="1"/>
  <c r="H19" i="1" l="1"/>
  <c r="H28" i="1" l="1"/>
  <c r="H23" i="1" l="1"/>
  <c r="H27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<sst xmlns="http://schemas.openxmlformats.org/spreadsheetml/2006/main" count="48" uniqueCount="28">
  <si>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</si>
  <si>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</si>
  <si>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</si>
  <si>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</si>
  <si>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</si>
  <si>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</si>
  <si>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</si>
  <si>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</si>
  <si>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</si>
  <si>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</si>
  <si>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</si>
  <si>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</si>
  <si>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</si>
  <si>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</si>
  <si>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</si>
  <si>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</si>
  <si>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</si>
  <si>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</si>
  <si>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</si>
  <si>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</si>
  <si>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</si>
  <si>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</si>
  <si>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</si>
  <si>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</si>
  <si>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</si>
  <si>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Dana:30.08.2019.</t>
  </si>
  <si>
    <t>Primljena i neutrošena participacija od 30.08.2019.</t>
  </si>
  <si>
    <t>Dana 30.08.2019.godine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</si>
</sst>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6.7109375" customWidth="1"/>
    <col min="2" max="2" width="24.28515625" customWidth="1"/>
    <col min="3" max="3" width="50.140625" customWidth="1"/>
    <col min="4" max="4" width="14" customWidth="1"/>
    <col min="5" max="5" width="21.85546875" customWidth="1"/>
    <col min="6" max="6" width="8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1"/>
      <c r="J7" s="11"/>
    </row>
    <row r="8" spans="2:15" x14ac:dyDescent="0.25">
      <c r="C8" s="34" t="s">
        <v>25</v>
      </c>
      <c r="D8" s="34"/>
      <c r="E8" s="34"/>
      <c r="F8" s="34"/>
      <c r="G8" s="34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5" t="s">
        <v>22</v>
      </c>
      <c r="C11" s="36"/>
      <c r="D11" s="36"/>
      <c r="E11" s="36"/>
      <c r="F11" s="37"/>
      <c r="G11" s="2" t="s">
        <v>5</v>
      </c>
      <c r="H11" s="2" t="s">
        <v>6</v>
      </c>
      <c r="I11" s="11"/>
      <c r="J11" s="11"/>
      <c r="K11" s="31"/>
      <c r="L11" s="31"/>
      <c r="M11" s="31"/>
      <c r="N11" s="31"/>
      <c r="O11" s="31"/>
    </row>
    <row r="12" spans="2:15" x14ac:dyDescent="0.25">
      <c r="B12" s="23" t="s">
        <v>20</v>
      </c>
      <c r="C12" s="23"/>
      <c r="D12" s="23"/>
      <c r="E12" s="23"/>
      <c r="F12" s="23"/>
      <c r="G12" s="14">
        <v>43707</v>
      </c>
      <c r="H12" s="7">
        <v>7606923.7000000002</v>
      </c>
      <c r="I12" s="11"/>
      <c r="J12" s="11"/>
      <c r="K12" s="9"/>
      <c r="L12" s="9"/>
      <c r="M12" s="9"/>
      <c r="N12" s="9"/>
      <c r="O12" s="9"/>
    </row>
    <row r="13" spans="2:15" x14ac:dyDescent="0.25">
      <c r="B13" s="24" t="s">
        <v>9</v>
      </c>
      <c r="C13" s="24"/>
      <c r="D13" s="24"/>
      <c r="E13" s="24"/>
      <c r="F13" s="24"/>
      <c r="G13" s="14">
        <v>43707</v>
      </c>
      <c r="H13" s="3">
        <f>H14+H25-H32-H42</f>
        <v>10558814.780000001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25" t="s">
        <v>23</v>
      </c>
      <c r="C14" s="25"/>
      <c r="D14" s="25"/>
      <c r="E14" s="25"/>
      <c r="F14" s="25"/>
      <c r="G14" s="16">
        <v>43707</v>
      </c>
      <c r="H14" s="4">
        <f>H15+H16+H17+H18+H19+H20+H21+H22+H23+H24</f>
        <v>9126904.1600000001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898833.33+898833.33-677875.07-145-3500+898833.33-717923.34-4765.11+898833.33-745169.42-6750+3536+898833.33-712025.41-7065.11+898833.33-622436.72-0.5+898833.33-640224.36+898833.33+0.5-648718.65</f>
        <v>2407604.4499999997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3" t="s">
        <v>2</v>
      </c>
      <c r="C19" s="23"/>
      <c r="D19" s="23"/>
      <c r="E19" s="23"/>
      <c r="F19" s="23"/>
      <c r="G19" s="12"/>
      <c r="H19" s="10">
        <f>480802.02+1186875+1186875-1014200.1-1280397.15+1186875-44609.88-223130.9-471162.62+1186875+1559.88-300499.2-213136.6+2373750-128640-297341.92-390480.6</f>
        <v>3240012.93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955500</f>
        <v>955500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-19860-3522</f>
        <v>1372959.5899999996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23" t="s">
        <v>26</v>
      </c>
      <c r="C24" s="23"/>
      <c r="D24" s="23"/>
      <c r="E24" s="23"/>
      <c r="F24" s="23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+7100+4500+4950+12450+5550+9350+9950</f>
        <v>1150827.19</v>
      </c>
      <c r="I24" s="11"/>
      <c r="J24" s="11"/>
      <c r="K24" s="8"/>
      <c r="L24" s="8"/>
    </row>
    <row r="25" spans="2:13" x14ac:dyDescent="0.25">
      <c r="B25" s="25" t="s">
        <v>24</v>
      </c>
      <c r="C25" s="25"/>
      <c r="D25" s="25"/>
      <c r="E25" s="25"/>
      <c r="F25" s="25"/>
      <c r="G25" s="16">
        <v>43707</v>
      </c>
      <c r="H25" s="4">
        <f>H26+H27+H28+H29+H30+H31</f>
        <v>1431910.62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113000+113000-113349.78+113000-117830.83+113000-124074.89+113000-117341.72+113000-96653.49+0.5+113000-76088.11+113000-99241.44</f>
        <v>159420.24</v>
      </c>
      <c r="I27" s="11"/>
      <c r="J27" s="11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12665.19+179666.67+179666.66+179666.67-130110.8-160000+179666.66-42081.6-130110.8-7474.26+179666.67-73480+359333.33+179666.67-17052+179666.66</f>
        <v>1069355.7200000002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f>116901.44-116901.44+37517.74-37517.74</f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f>29388+4553-11897.34-20000+50705-9551+5588+7347+33941+11900+10141+64053+21317+5650</f>
        <v>203134.66</v>
      </c>
      <c r="I31" s="11"/>
      <c r="J31" s="11"/>
    </row>
    <row r="32" spans="2:13" x14ac:dyDescent="0.25">
      <c r="B32" s="26" t="s">
        <v>16</v>
      </c>
      <c r="C32" s="26"/>
      <c r="D32" s="26"/>
      <c r="E32" s="26"/>
      <c r="F32" s="26"/>
      <c r="G32" s="17">
        <v>43707</v>
      </c>
      <c r="H32" s="5">
        <f>SUM(H33:H41)</f>
        <v>0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10">
        <v>0</v>
      </c>
      <c r="I34" s="11"/>
      <c r="J34" s="11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3" t="s">
        <v>2</v>
      </c>
      <c r="C37" s="23"/>
      <c r="D37" s="23"/>
      <c r="E37" s="23"/>
      <c r="F37" s="23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</row>
    <row r="42" spans="2:12" x14ac:dyDescent="0.25">
      <c r="B42" s="26" t="s">
        <v>21</v>
      </c>
      <c r="C42" s="26"/>
      <c r="D42" s="26"/>
      <c r="E42" s="26"/>
      <c r="F42" s="26"/>
      <c r="G42" s="17">
        <v>43707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15</v>
      </c>
      <c r="C47" s="29"/>
      <c r="D47" s="29"/>
      <c r="E47" s="29"/>
      <c r="F47" s="30"/>
      <c r="G47" s="2"/>
      <c r="H47" s="3">
        <v>0</v>
      </c>
      <c r="I47" s="11"/>
      <c r="J47" s="11"/>
    </row>
    <row r="48" spans="2:12" x14ac:dyDescent="0.25">
      <c r="B48" s="27" t="s">
        <v>18</v>
      </c>
      <c r="C48" s="27"/>
      <c r="D48" s="27"/>
      <c r="E48" s="27"/>
      <c r="F48" s="27"/>
      <c r="G48" s="18">
        <v>43707</v>
      </c>
      <c r="H48" s="6">
        <f>64441.88+490038.15+20307.49+295.38+39.26+23129.84+1704.35+5432.46-540949.2-0.27+1327.08+10544.92-11872+380049.73+15095.31+219.57+39.66-395404.55+16826.22</f>
        <v>81265.279999999941</v>
      </c>
      <c r="I48" s="11"/>
      <c r="J48"/>
      <c r="L48" s="8"/>
    </row>
    <row r="49" spans="2:11" x14ac:dyDescent="0.25">
      <c r="B49" s="23" t="s">
        <v>17</v>
      </c>
      <c r="C49" s="23"/>
      <c r="D49" s="23"/>
      <c r="E49" s="23"/>
      <c r="F49" s="23"/>
      <c r="G49" s="2"/>
      <c r="H49" s="3">
        <v>0</v>
      </c>
      <c r="I49" s="11"/>
      <c r="J49" s="11"/>
    </row>
    <row r="50" spans="2:11" x14ac:dyDescent="0.25">
      <c r="B50" s="24" t="s">
        <v>4</v>
      </c>
      <c r="C50" s="24"/>
      <c r="D50" s="24"/>
      <c r="E50" s="24"/>
      <c r="F50" s="24"/>
      <c r="G50" s="2"/>
      <c r="H50" s="7">
        <f>H14+H25-H32-H42+H48-H49</f>
        <v>10640080.060000001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2019-08-28T12:01:02Z</cp:lastPrinted>
  <dcterms:created xsi:type="dcterms:W3CDTF">2018-11-15T09:32:50Z</dcterms:created>
  <dcterms:modified xsi:type="dcterms:W3CDTF">2019-09-02T06:49:37Z</dcterms:modified>
</cp:coreProperties>
</file>